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75" windowWidth="20250" windowHeight="12555"/>
  </bookViews>
  <sheets>
    <sheet name="Sheet1" sheetId="1" r:id="rId1"/>
    <sheet name="Sheet2" sheetId="2" r:id="rId2"/>
    <sheet name="Sheet3" sheetId="3" r:id="rId3"/>
  </sheets>
  <definedNames>
    <definedName name="b">Sheet1!#REF!</definedName>
    <definedName name="beta">Sheet1!$B$5</definedName>
    <definedName name="devlen">Sheet1!#REF!</definedName>
    <definedName name="gridlen">Sheet1!#REF!</definedName>
    <definedName name="m">Sheet1!#REF!</definedName>
    <definedName name="tforce">Sheet1!#REF!</definedName>
  </definedNames>
  <calcPr calcId="125725"/>
</workbook>
</file>

<file path=xl/calcChain.xml><?xml version="1.0" encoding="utf-8"?>
<calcChain xmlns="http://schemas.openxmlformats.org/spreadsheetml/2006/main">
  <c r="A19" i="1"/>
  <c r="B19"/>
  <c r="C19" s="1"/>
  <c r="A20"/>
  <c r="B20"/>
  <c r="C20" s="1"/>
  <c r="A21"/>
  <c r="B21"/>
  <c r="C21" s="1"/>
  <c r="B22"/>
  <c r="A23"/>
  <c r="B23"/>
  <c r="C23" s="1"/>
  <c r="C22"/>
  <c r="C18"/>
  <c r="B18"/>
  <c r="A18"/>
  <c r="B5"/>
  <c r="A13" s="1"/>
  <c r="A22" l="1"/>
</calcChain>
</file>

<file path=xl/sharedStrings.xml><?xml version="1.0" encoding="utf-8"?>
<sst xmlns="http://schemas.openxmlformats.org/spreadsheetml/2006/main" count="18" uniqueCount="15">
  <si>
    <t>x</t>
  </si>
  <si>
    <t>y</t>
  </si>
  <si>
    <t>Profile Line #1</t>
  </si>
  <si>
    <t>xo:</t>
  </si>
  <si>
    <t>yo:</t>
  </si>
  <si>
    <t>ybottom:</t>
  </si>
  <si>
    <t>ymin:</t>
  </si>
  <si>
    <t>Starting Circle #1:</t>
  </si>
  <si>
    <t>CE En 544 - Brigham Young University</t>
  </si>
  <si>
    <t>Distributed Load</t>
  </si>
  <si>
    <t>Load</t>
  </si>
  <si>
    <t>Submerged Slope Design Inputs</t>
  </si>
  <si>
    <t>beta</t>
  </si>
  <si>
    <t>[deg]</t>
  </si>
  <si>
    <t>[radians]</t>
  </si>
</sst>
</file>

<file path=xl/styles.xml><?xml version="1.0" encoding="utf-8"?>
<styleSheet xmlns="http://schemas.openxmlformats.org/spreadsheetml/2006/main">
  <numFmts count="1">
    <numFmt numFmtId="167" formatCode="0.000"/>
  </numFmts>
  <fonts count="6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24</xdr:row>
      <xdr:rowOff>38100</xdr:rowOff>
    </xdr:from>
    <xdr:to>
      <xdr:col>14</xdr:col>
      <xdr:colOff>542924</xdr:colOff>
      <xdr:row>50</xdr:row>
      <xdr:rowOff>4867</xdr:rowOff>
    </xdr:to>
    <xdr:pic>
      <xdr:nvPicPr>
        <xdr:cNvPr id="105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0" y="4714875"/>
          <a:ext cx="6191249" cy="491976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29"/>
  <sheetViews>
    <sheetView showGridLines="0" tabSelected="1" topLeftCell="A2" zoomScaleNormal="100" workbookViewId="0">
      <selection activeCell="R36" sqref="R36"/>
    </sheetView>
  </sheetViews>
  <sheetFormatPr defaultRowHeight="15"/>
  <cols>
    <col min="1" max="1" width="10.28515625" customWidth="1"/>
    <col min="2" max="2" width="10.42578125" customWidth="1"/>
    <col min="4" max="4" width="4.42578125" customWidth="1"/>
    <col min="5" max="5" width="11.42578125" customWidth="1"/>
    <col min="6" max="6" width="11.5703125" bestFit="1" customWidth="1"/>
  </cols>
  <sheetData>
    <row r="1" spans="1:3" ht="23.25">
      <c r="A1" s="1" t="s">
        <v>11</v>
      </c>
    </row>
    <row r="2" spans="1:3">
      <c r="A2" s="10" t="s">
        <v>8</v>
      </c>
    </row>
    <row r="4" spans="1:3">
      <c r="A4" s="14" t="s">
        <v>12</v>
      </c>
      <c r="B4" s="11">
        <v>54</v>
      </c>
      <c r="C4" s="13" t="s">
        <v>13</v>
      </c>
    </row>
    <row r="5" spans="1:3">
      <c r="A5" s="14" t="s">
        <v>12</v>
      </c>
      <c r="B5" s="12">
        <f>RADIANS(B4)</f>
        <v>0.94247779607693793</v>
      </c>
      <c r="C5" s="13" t="s">
        <v>14</v>
      </c>
    </row>
    <row r="7" spans="1:3">
      <c r="A7" s="9" t="s">
        <v>2</v>
      </c>
      <c r="B7" s="9"/>
    </row>
    <row r="8" spans="1:3">
      <c r="A8" s="2" t="s">
        <v>0</v>
      </c>
      <c r="B8" s="2" t="s">
        <v>1</v>
      </c>
    </row>
    <row r="9" spans="1:3">
      <c r="A9" s="3">
        <v>-50</v>
      </c>
      <c r="B9" s="3">
        <v>-33</v>
      </c>
    </row>
    <row r="10" spans="1:3">
      <c r="A10" s="3">
        <v>-20</v>
      </c>
      <c r="B10" s="3">
        <v>-33</v>
      </c>
    </row>
    <row r="11" spans="1:3">
      <c r="A11" s="3">
        <v>-10</v>
      </c>
      <c r="B11" s="3">
        <v>-30</v>
      </c>
    </row>
    <row r="12" spans="1:3">
      <c r="A12" s="3">
        <v>0</v>
      </c>
      <c r="B12" s="3">
        <v>-30</v>
      </c>
    </row>
    <row r="13" spans="1:3">
      <c r="A13" s="3">
        <f>(B13-B12)/TAN(beta)</f>
        <v>15.983935616117941</v>
      </c>
      <c r="B13" s="3">
        <v>-8</v>
      </c>
    </row>
    <row r="14" spans="1:3">
      <c r="A14" s="3">
        <v>70</v>
      </c>
      <c r="B14" s="3">
        <v>-8</v>
      </c>
    </row>
    <row r="16" spans="1:3">
      <c r="A16" s="8" t="s">
        <v>9</v>
      </c>
      <c r="B16" s="8"/>
      <c r="C16" s="8"/>
    </row>
    <row r="17" spans="1:3">
      <c r="A17" s="2" t="s">
        <v>0</v>
      </c>
      <c r="B17" s="2" t="s">
        <v>1</v>
      </c>
      <c r="C17" s="2" t="s">
        <v>10</v>
      </c>
    </row>
    <row r="18" spans="1:3">
      <c r="A18" s="3">
        <f>A9</f>
        <v>-50</v>
      </c>
      <c r="B18" s="3">
        <f>B9</f>
        <v>-33</v>
      </c>
      <c r="C18" s="3">
        <f>-B18*62.4</f>
        <v>2059.1999999999998</v>
      </c>
    </row>
    <row r="19" spans="1:3">
      <c r="A19" s="3">
        <f t="shared" ref="A19:B19" si="0">A10</f>
        <v>-20</v>
      </c>
      <c r="B19" s="3">
        <f t="shared" si="0"/>
        <v>-33</v>
      </c>
      <c r="C19" s="3">
        <f t="shared" ref="C19:C23" si="1">-B19*62.4</f>
        <v>2059.1999999999998</v>
      </c>
    </row>
    <row r="20" spans="1:3">
      <c r="A20" s="3">
        <f t="shared" ref="A20:B20" si="2">A11</f>
        <v>-10</v>
      </c>
      <c r="B20" s="3">
        <f t="shared" si="2"/>
        <v>-30</v>
      </c>
      <c r="C20" s="3">
        <f t="shared" si="1"/>
        <v>1872</v>
      </c>
    </row>
    <row r="21" spans="1:3">
      <c r="A21" s="3">
        <f t="shared" ref="A21:B21" si="3">A12</f>
        <v>0</v>
      </c>
      <c r="B21" s="3">
        <f t="shared" si="3"/>
        <v>-30</v>
      </c>
      <c r="C21" s="3">
        <f t="shared" si="1"/>
        <v>1872</v>
      </c>
    </row>
    <row r="22" spans="1:3">
      <c r="A22" s="3">
        <f t="shared" ref="A22:B22" si="4">A13</f>
        <v>15.983935616117941</v>
      </c>
      <c r="B22" s="3">
        <f t="shared" si="4"/>
        <v>-8</v>
      </c>
      <c r="C22" s="3">
        <f t="shared" si="1"/>
        <v>499.2</v>
      </c>
    </row>
    <row r="23" spans="1:3">
      <c r="A23" s="3">
        <f t="shared" ref="A23:B23" si="5">A14</f>
        <v>70</v>
      </c>
      <c r="B23" s="3">
        <f t="shared" si="5"/>
        <v>-8</v>
      </c>
      <c r="C23" s="3">
        <f t="shared" si="1"/>
        <v>499.2</v>
      </c>
    </row>
    <row r="24" spans="1:3">
      <c r="A24" s="6"/>
      <c r="B24" s="7"/>
    </row>
    <row r="25" spans="1:3">
      <c r="A25" s="5" t="s">
        <v>7</v>
      </c>
    </row>
    <row r="26" spans="1:3">
      <c r="A26" s="6" t="s">
        <v>3</v>
      </c>
      <c r="B26" s="4">
        <v>0</v>
      </c>
    </row>
    <row r="27" spans="1:3">
      <c r="A27" s="6" t="s">
        <v>4</v>
      </c>
      <c r="B27" s="4">
        <v>20</v>
      </c>
    </row>
    <row r="28" spans="1:3">
      <c r="A28" s="6" t="s">
        <v>5</v>
      </c>
      <c r="B28" s="4">
        <v>-30</v>
      </c>
    </row>
    <row r="29" spans="1:3">
      <c r="A29" s="6" t="s">
        <v>6</v>
      </c>
      <c r="B29" s="4">
        <v>-40</v>
      </c>
    </row>
  </sheetData>
  <mergeCells count="2">
    <mergeCell ref="A16:C16"/>
    <mergeCell ref="A7:B7"/>
  </mergeCells>
  <phoneticPr fontId="0" type="noConversion"/>
  <pageMargins left="0.7" right="0.7" top="0.75" bottom="0.75" header="0.3" footer="0.3"/>
  <pageSetup orientation="portrait" horizontalDpi="1200" verticalDpi="1200" r:id="rId1"/>
  <drawing r:id="rId2"/>
  <legacyDrawing r:id="rId3"/>
  <oleObjects>
    <oleObject progId="Visio.Drawing.11" shapeId="1058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beta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 Jones</dc:creator>
  <cp:lastModifiedBy>Norm Jones</cp:lastModifiedBy>
  <dcterms:created xsi:type="dcterms:W3CDTF">2008-11-11T21:05:19Z</dcterms:created>
  <dcterms:modified xsi:type="dcterms:W3CDTF">2010-04-14T00:22:58Z</dcterms:modified>
</cp:coreProperties>
</file>